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I24" i="1" l="1"/>
  <c r="I26" i="1"/>
  <c r="I20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22" i="1"/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  <c r="G24" i="1" s="1"/>
</calcChain>
</file>

<file path=xl/sharedStrings.xml><?xml version="1.0" encoding="utf-8"?>
<sst xmlns="http://schemas.openxmlformats.org/spreadsheetml/2006/main" count="27" uniqueCount="27">
  <si>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</si>
  <si>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</si>
  <si>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</si>
  <si>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</si>
  <si>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</si>
  <si>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</si>
  <si>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</si>
  <si>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</si>
  <si>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</si>
  <si>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</si>
  <si>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</si>
  <si>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</si>
  <si>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</si>
  <si>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</si>
  <si>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</si>
  <si>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</si>
  <si>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</si>
  <si>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</si>
  <si>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</si>
  <si>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</si>
  <si>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</si>
  <si>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</si>
  <si>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</si>
  <si>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</si>
  <si>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</si>
  <si>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Italy - Updated Stocks 1.12.2015 and Stocks 01.01.2016</t>
  </si>
  <si>
    <t>Stocks 01.02.2016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</si>
</sst>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3" fillId="0" borderId="7" xfId="1" applyNumberFormat="1" applyFont="1" applyBorder="1"/>
    <xf numFmtId="3" fontId="3" fillId="0" borderId="8" xfId="0" applyNumberFormat="1" applyFont="1" applyBorder="1"/>
    <xf numFmtId="0" fontId="3" fillId="0" borderId="0" xfId="0" applyFont="1" applyBorder="1"/>
    <xf numFmtId="0" fontId="0" fillId="0" borderId="5" xfId="0" applyBorder="1"/>
    <xf numFmtId="165" fontId="3" fillId="0" borderId="9" xfId="1" applyNumberFormat="1" applyFont="1" applyBorder="1"/>
    <xf numFmtId="165" fontId="3" fillId="0" borderId="3" xfId="0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iacenze_Febbraio%20aggregato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1497528.11</v>
          </cell>
        </row>
      </sheetData>
      <sheetData sheetId="3"/>
      <sheetData sheetId="4">
        <row r="12">
          <cell r="K12">
            <v>704665.375</v>
          </cell>
        </row>
      </sheetData>
      <sheetData sheetId="5"/>
      <sheetData sheetId="6">
        <row r="12">
          <cell r="K12">
            <v>175647.33000000002</v>
          </cell>
        </row>
      </sheetData>
      <sheetData sheetId="7"/>
      <sheetData sheetId="8">
        <row r="12">
          <cell r="K12">
            <v>103021.175</v>
          </cell>
        </row>
      </sheetData>
      <sheetData sheetId="9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 refreshError="1">
        <row r="12">
          <cell r="K12">
            <v>1316133.7999999998</v>
          </cell>
        </row>
      </sheetData>
      <sheetData sheetId="3" refreshError="1"/>
      <sheetData sheetId="4" refreshError="1">
        <row r="12">
          <cell r="K12">
            <v>641228.11</v>
          </cell>
        </row>
      </sheetData>
      <sheetData sheetId="5" refreshError="1"/>
      <sheetData sheetId="6" refreshError="1">
        <row r="12">
          <cell r="K12">
            <v>149761.46000000002</v>
          </cell>
        </row>
      </sheetData>
      <sheetData sheetId="7" refreshError="1"/>
      <sheetData sheetId="8" refreshError="1">
        <row r="12">
          <cell r="K12">
            <v>72539.419999999984</v>
          </cell>
        </row>
      </sheetData>
      <sheetData sheetId="9" refreshError="1"/>
      <sheetData sheetId="10" refreshError="1">
        <row r="12">
          <cell r="K12">
            <v>21742.32</v>
          </cell>
        </row>
      </sheetData>
      <sheetData sheetId="11" refreshError="1">
        <row r="12">
          <cell r="K12">
            <v>7926.9</v>
          </cell>
        </row>
      </sheetData>
      <sheetData sheetId="12" refreshError="1">
        <row r="12">
          <cell r="K12">
            <v>93605.6</v>
          </cell>
        </row>
      </sheetData>
      <sheetData sheetId="13" refreshError="1"/>
      <sheetData sheetId="14" refreshError="1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 refreshError="1">
        <row r="12">
          <cell r="K12">
            <v>7</v>
          </cell>
        </row>
      </sheetData>
      <sheetData sheetId="16" refreshError="1">
        <row r="12">
          <cell r="K12">
            <v>17</v>
          </cell>
        </row>
      </sheetData>
      <sheetData sheetId="17" refreshError="1">
        <row r="12">
          <cell r="K12">
            <v>1419.3</v>
          </cell>
        </row>
      </sheetData>
      <sheetData sheetId="18" refreshError="1">
        <row r="12">
          <cell r="K12">
            <v>2</v>
          </cell>
        </row>
      </sheetData>
      <sheetData sheetId="19" refreshError="1">
        <row r="12">
          <cell r="K12">
            <v>8063.5</v>
          </cell>
        </row>
      </sheetData>
      <sheetData sheetId="20" refreshError="1">
        <row r="12">
          <cell r="K12">
            <v>55844.7</v>
          </cell>
        </row>
      </sheetData>
      <sheetData sheetId="21" refreshError="1">
        <row r="12">
          <cell r="K12">
            <v>128129.09</v>
          </cell>
        </row>
      </sheetData>
      <sheetData sheetId="22" refreshError="1"/>
      <sheetData sheetId="23" refreshError="1">
        <row r="12">
          <cell r="K12">
            <v>56832.800000000003</v>
          </cell>
        </row>
      </sheetData>
      <sheetData sheetId="24" refreshError="1">
        <row r="12">
          <cell r="K12">
            <v>49247.9</v>
          </cell>
        </row>
      </sheetData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 con vendite"/>
      <sheetName val="Fuji"/>
      <sheetName val="Vendita Fuji"/>
      <sheetName val="Cripps Pink"/>
      <sheetName val="Altre"/>
      <sheetName val="Mele da Pelare"/>
    </sheetNames>
    <sheetDataSet>
      <sheetData sheetId="0"/>
      <sheetData sheetId="1"/>
      <sheetData sheetId="2">
        <row r="12">
          <cell r="K12">
            <v>1123057.459</v>
          </cell>
        </row>
      </sheetData>
      <sheetData sheetId="3"/>
      <sheetData sheetId="4">
        <row r="12">
          <cell r="K12">
            <v>566831.39399999997</v>
          </cell>
        </row>
      </sheetData>
      <sheetData sheetId="5"/>
      <sheetData sheetId="6">
        <row r="12">
          <cell r="K12">
            <v>124029.30000000002</v>
          </cell>
        </row>
      </sheetData>
      <sheetData sheetId="7"/>
      <sheetData sheetId="8">
        <row r="12">
          <cell r="K12">
            <v>39624.402000000002</v>
          </cell>
        </row>
      </sheetData>
      <sheetData sheetId="9"/>
      <sheetData sheetId="10">
        <row r="12">
          <cell r="K12">
            <v>17340.43</v>
          </cell>
        </row>
      </sheetData>
      <sheetData sheetId="11">
        <row r="12">
          <cell r="K12">
            <v>7037.5</v>
          </cell>
        </row>
      </sheetData>
      <sheetData sheetId="12">
        <row r="12">
          <cell r="K12">
            <v>80731.59</v>
          </cell>
        </row>
      </sheetData>
      <sheetData sheetId="13"/>
      <sheetData sheetId="14">
        <row r="5">
          <cell r="K5">
            <v>14066.9</v>
          </cell>
        </row>
        <row r="9">
          <cell r="K9">
            <v>700</v>
          </cell>
        </row>
        <row r="10">
          <cell r="K10">
            <v>5000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11</v>
          </cell>
        </row>
      </sheetData>
      <sheetData sheetId="17">
        <row r="12">
          <cell r="K12">
            <v>1416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7886.5</v>
          </cell>
        </row>
      </sheetData>
      <sheetData sheetId="20">
        <row r="12">
          <cell r="K12">
            <v>50428.6</v>
          </cell>
        </row>
      </sheetData>
      <sheetData sheetId="21">
        <row r="12">
          <cell r="K12">
            <v>109114.04300000001</v>
          </cell>
        </row>
      </sheetData>
      <sheetData sheetId="22"/>
      <sheetData sheetId="23">
        <row r="12">
          <cell r="K12">
            <v>53993.599999999999</v>
          </cell>
        </row>
      </sheetData>
      <sheetData sheetId="24">
        <row r="12">
          <cell r="K12">
            <v>43272.800000000003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6"/>
  <sheetViews>
    <sheetView tabSelected="1" workbookViewId="0">
      <selection activeCell="L15" sqref="L15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7" width="18" customWidth="1"/>
    <col min="8" max="8" width="18.85546875" customWidth="1"/>
    <col min="9" max="9" width="17.85546875" customWidth="1"/>
    <col min="11" max="11" width="13" customWidth="1"/>
  </cols>
  <sheetData>
    <row r="2" spans="4:11" x14ac:dyDescent="0.25">
      <c r="D2" s="5" t="s">
        <v>25</v>
      </c>
      <c r="E2" s="5"/>
      <c r="F2" s="5"/>
      <c r="G2" s="5"/>
    </row>
    <row r="4" spans="4:11" ht="26.25" customHeight="1" x14ac:dyDescent="0.25">
      <c r="D4" s="14" t="s">
        <v>0</v>
      </c>
      <c r="E4" s="10" t="s">
        <v>21</v>
      </c>
      <c r="F4" s="10" t="s">
        <v>22</v>
      </c>
      <c r="G4" s="17" t="s">
        <v>23</v>
      </c>
      <c r="H4" s="14" t="s">
        <v>24</v>
      </c>
      <c r="I4" s="14" t="s">
        <v>26</v>
      </c>
    </row>
    <row r="5" spans="4:11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I5" s="6">
        <f>'[4]Annurca - Renetta'!$K$10</f>
        <v>5000</v>
      </c>
      <c r="K5" s="16"/>
    </row>
    <row r="6" spans="4:11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I6" s="6">
        <f>'[4]Braeburn con vendite'!$K$12</f>
        <v>50428.6</v>
      </c>
      <c r="K6" s="16"/>
    </row>
    <row r="7" spans="4:11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I7" s="6">
        <f>'[4]Cripps Pink'!$K$12</f>
        <v>53993.599999999999</v>
      </c>
      <c r="K7" s="16"/>
    </row>
    <row r="8" spans="4:11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I8" s="6">
        <f>[4]Elstar!$K$12</f>
        <v>2</v>
      </c>
      <c r="K8" s="16"/>
    </row>
    <row r="9" spans="4:11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I9" s="6">
        <f>[4]Fuji!$K$12</f>
        <v>109114.04300000001</v>
      </c>
      <c r="K9" s="16"/>
    </row>
    <row r="10" spans="4:11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I10" s="6">
        <f>'[4]Gala - Royal Gala'!$K$12</f>
        <v>39624.402000000002</v>
      </c>
      <c r="K10" s="16"/>
    </row>
    <row r="11" spans="4:11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I11" s="6">
        <f>[4]Gloster!$K$12</f>
        <v>11</v>
      </c>
      <c r="K11" s="16"/>
    </row>
    <row r="12" spans="4:11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I12" s="6">
        <f>'[4]Golden Delicious'!$K$12</f>
        <v>566831.39399999997</v>
      </c>
      <c r="K12" s="16"/>
    </row>
    <row r="13" spans="4:11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I13" s="6">
        <f>'[4]Granny Smith'!$K$12</f>
        <v>80731.59</v>
      </c>
      <c r="K13" s="16"/>
    </row>
    <row r="14" spans="4:11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I14" s="6">
        <f>[4]Idared!$K$12</f>
        <v>1416</v>
      </c>
      <c r="K14" s="16"/>
    </row>
    <row r="15" spans="4:11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I15" s="6">
        <f>[4]Jonagold!$K$12</f>
        <v>7886.5</v>
      </c>
      <c r="K15" s="16"/>
    </row>
    <row r="16" spans="4:11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I16" s="6">
        <f>[4]Jonathan!$K$12</f>
        <v>7</v>
      </c>
      <c r="K16" s="16"/>
    </row>
    <row r="17" spans="4:11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I17" s="6">
        <f>[4]Morgenduft!$K$12</f>
        <v>17340.43</v>
      </c>
      <c r="K17" s="16"/>
    </row>
    <row r="18" spans="4:11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I18" s="6">
        <f>'[4]Red Delicious'!$K$12</f>
        <v>124029.30000000002</v>
      </c>
      <c r="K18" s="16"/>
    </row>
    <row r="19" spans="4:11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I19" s="6">
        <f>'[4]Annurca - Renetta'!$K$5+'[4]Annurca - Renetta'!$K$9</f>
        <v>14766.9</v>
      </c>
      <c r="K19" s="16"/>
    </row>
    <row r="20" spans="4:11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I20" s="6">
        <f>'[4]Stayman Winesap'!$K$12</f>
        <v>7037.5</v>
      </c>
      <c r="K20" s="16"/>
    </row>
    <row r="21" spans="4:11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I21" s="6">
        <f>[4]Altre!$K$12</f>
        <v>43272.800000000003</v>
      </c>
      <c r="K21" s="16"/>
    </row>
    <row r="22" spans="4:11" x14ac:dyDescent="0.25">
      <c r="D22" s="4" t="s">
        <v>19</v>
      </c>
      <c r="E22" s="8">
        <f>SUM(E5:E21)</f>
        <v>2009146.4130000002</v>
      </c>
      <c r="F22" s="8">
        <f>SUM(F5:F21)</f>
        <v>2279808.1350000012</v>
      </c>
      <c r="G22" s="8">
        <f>SUM(G5:G21)</f>
        <v>1494682.91</v>
      </c>
      <c r="H22" s="8">
        <f>SUM(H5:H21)</f>
        <v>1313930.4999999998</v>
      </c>
      <c r="I22" s="8">
        <f>SUM(I5:I21)</f>
        <v>1121493.0589999999</v>
      </c>
      <c r="K22" s="16"/>
    </row>
    <row r="24" spans="4:11" ht="15.75" x14ac:dyDescent="0.25">
      <c r="D24" s="5"/>
      <c r="E24" s="15"/>
      <c r="F24" s="9" t="s">
        <v>20</v>
      </c>
      <c r="G24" s="11">
        <f>G26-G22</f>
        <v>2845.2000000001863</v>
      </c>
      <c r="H24" s="19">
        <f>H26-H22</f>
        <v>2203.3000000000466</v>
      </c>
      <c r="I24" s="23">
        <f>I26-I22</f>
        <v>1564.4000000001397</v>
      </c>
    </row>
    <row r="25" spans="4:11" x14ac:dyDescent="0.25">
      <c r="D25" s="5"/>
      <c r="E25" s="5"/>
      <c r="F25" s="5"/>
      <c r="G25" s="12"/>
      <c r="H25" s="20"/>
      <c r="I25" s="21"/>
    </row>
    <row r="26" spans="4:11" x14ac:dyDescent="0.25">
      <c r="D26" s="5"/>
      <c r="E26" s="9"/>
      <c r="F26" s="9" t="s">
        <v>18</v>
      </c>
      <c r="G26" s="13">
        <f>'[2]TOTALE GENERALE'!$K$12</f>
        <v>1497528.11</v>
      </c>
      <c r="H26" s="22">
        <f>'[3]TOTALE GENERALE'!$K$12</f>
        <v>1316133.7999999998</v>
      </c>
      <c r="I26" s="18">
        <f>'[4]TOTALE GENERALE'!$K$12</f>
        <v>1123057.459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2016-02-09T14:22:34Z</dcterms:modified>
</cp:coreProperties>
</file>