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K26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2" i="1"/>
  <c r="J24" i="1" l="1"/>
  <c r="J2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2" i="1" l="1"/>
  <c r="I24" i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</calcChain>
</file>

<file path=xl/sharedStrings.xml><?xml version="1.0" encoding="utf-8"?>
<sst xmlns="http://schemas.openxmlformats.org/spreadsheetml/2006/main" count="29" uniqueCount="29">
  <si>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</si>
  <si>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</si>
  <si>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</si>
  <si>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</si>
  <si>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</si>
  <si>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</si>
  <si>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</si>
  <si>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</si>
  <si>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</si>
  <si>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</si>
  <si>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</si>
  <si>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</si>
  <si>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</si>
  <si>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</si>
  <si>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</si>
  <si>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</si>
  <si>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</si>
  <si>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</si>
  <si>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</si>
  <si>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</si>
  <si>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</si>
  <si>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</si>
  <si>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</si>
  <si>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</si>
  <si>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</si>
  <si>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Italy - Updated Stocks 1.12.2015 and Stocks 01.01.2016</t>
  </si>
  <si>
    <t>Stocks 01.02.2016</t>
  </si>
  <si>
    <t>Stocks 01.03.2016</t>
  </si>
  <si>
    <t>Stocks 01.04.2016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</si>
</sst>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8" xfId="0" applyNumberFormat="1" applyFont="1" applyBorder="1"/>
    <xf numFmtId="0" fontId="0" fillId="0" borderId="0" xfId="0" applyBorder="1"/>
    <xf numFmtId="165" fontId="3" fillId="0" borderId="3" xfId="1" applyNumberFormat="1" applyFont="1" applyBorder="1"/>
    <xf numFmtId="3" fontId="3" fillId="0" borderId="7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rzo%20aggregato%20PROV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Aprile%202016%20aggregato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1123057.459</v>
          </cell>
        </row>
      </sheetData>
      <sheetData sheetId="3" refreshError="1"/>
      <sheetData sheetId="4" refreshError="1">
        <row r="12">
          <cell r="K12">
            <v>566831.39399999997</v>
          </cell>
        </row>
      </sheetData>
      <sheetData sheetId="5" refreshError="1"/>
      <sheetData sheetId="6" refreshError="1">
        <row r="12">
          <cell r="K12">
            <v>124029.30000000002</v>
          </cell>
        </row>
      </sheetData>
      <sheetData sheetId="7" refreshError="1"/>
      <sheetData sheetId="8" refreshError="1">
        <row r="12">
          <cell r="K12">
            <v>39624.402000000002</v>
          </cell>
        </row>
      </sheetData>
      <sheetData sheetId="9" refreshError="1"/>
      <sheetData sheetId="10" refreshError="1">
        <row r="12">
          <cell r="K12">
            <v>17340.43</v>
          </cell>
        </row>
      </sheetData>
      <sheetData sheetId="11" refreshError="1">
        <row r="12">
          <cell r="K12">
            <v>7037.5</v>
          </cell>
        </row>
      </sheetData>
      <sheetData sheetId="12" refreshError="1">
        <row r="12">
          <cell r="K12">
            <v>80731.59</v>
          </cell>
        </row>
      </sheetData>
      <sheetData sheetId="13" refreshError="1"/>
      <sheetData sheetId="14" refreshError="1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11</v>
          </cell>
        </row>
      </sheetData>
      <sheetData sheetId="17" refreshError="1">
        <row r="12">
          <cell r="K12">
            <v>1416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7886.5</v>
          </cell>
        </row>
      </sheetData>
      <sheetData sheetId="20" refreshError="1">
        <row r="12">
          <cell r="K12">
            <v>50428.6</v>
          </cell>
        </row>
      </sheetData>
      <sheetData sheetId="21" refreshError="1">
        <row r="12">
          <cell r="K12">
            <v>109114.04300000001</v>
          </cell>
        </row>
      </sheetData>
      <sheetData sheetId="22" refreshError="1"/>
      <sheetData sheetId="23" refreshError="1">
        <row r="12">
          <cell r="K12">
            <v>53993.599999999999</v>
          </cell>
        </row>
      </sheetData>
      <sheetData sheetId="24" refreshError="1">
        <row r="12">
          <cell r="K12">
            <v>43272.800000000003</v>
          </cell>
        </row>
      </sheetData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899125.51900000009</v>
          </cell>
        </row>
      </sheetData>
      <sheetData sheetId="3" refreshError="1"/>
      <sheetData sheetId="4" refreshError="1">
        <row r="12">
          <cell r="K12">
            <v>481663.924</v>
          </cell>
        </row>
      </sheetData>
      <sheetData sheetId="5" refreshError="1"/>
      <sheetData sheetId="6" refreshError="1">
        <row r="12">
          <cell r="K12">
            <v>90596.74</v>
          </cell>
        </row>
      </sheetData>
      <sheetData sheetId="7" refreshError="1"/>
      <sheetData sheetId="8" refreshError="1">
        <row r="12">
          <cell r="K12">
            <v>15271.122000000001</v>
          </cell>
        </row>
      </sheetData>
      <sheetData sheetId="9" refreshError="1"/>
      <sheetData sheetId="10" refreshError="1">
        <row r="12">
          <cell r="K12">
            <v>13492.05</v>
          </cell>
        </row>
      </sheetData>
      <sheetData sheetId="11" refreshError="1">
        <row r="12">
          <cell r="K12">
            <v>6027.4</v>
          </cell>
        </row>
      </sheetData>
      <sheetData sheetId="12" refreshError="1">
        <row r="12">
          <cell r="K12">
            <v>65226.170000000006</v>
          </cell>
        </row>
      </sheetData>
      <sheetData sheetId="13" refreshError="1"/>
      <sheetData sheetId="14" refreshError="1">
        <row r="12">
          <cell r="K12">
            <v>11028.9</v>
          </cell>
        </row>
      </sheetData>
      <sheetData sheetId="15" refreshError="1">
        <row r="12">
          <cell r="K12">
            <v>0</v>
          </cell>
        </row>
      </sheetData>
      <sheetData sheetId="16" refreshError="1">
        <row r="12">
          <cell r="K12">
            <v>7</v>
          </cell>
        </row>
      </sheetData>
      <sheetData sheetId="17" refreshError="1">
        <row r="12">
          <cell r="K12">
            <v>1359.3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7546.7</v>
          </cell>
        </row>
      </sheetData>
      <sheetData sheetId="20" refreshError="1">
        <row r="12">
          <cell r="K12">
            <v>41096.800000000003</v>
          </cell>
        </row>
      </sheetData>
      <sheetData sheetId="21" refreshError="1">
        <row r="12">
          <cell r="K12">
            <v>87474.613000000012</v>
          </cell>
        </row>
      </sheetData>
      <sheetData sheetId="22" refreshError="1"/>
      <sheetData sheetId="23" refreshError="1">
        <row r="12">
          <cell r="K12">
            <v>39035.599999999999</v>
          </cell>
        </row>
      </sheetData>
      <sheetData sheetId="24" refreshError="1">
        <row r="12">
          <cell r="K12">
            <v>37638.1</v>
          </cell>
        </row>
      </sheetData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K12">
            <v>389812.28900000005</v>
          </cell>
        </row>
      </sheetData>
      <sheetData sheetId="5" refreshError="1"/>
      <sheetData sheetId="6">
        <row r="12">
          <cell r="K12">
            <v>62788.66</v>
          </cell>
        </row>
      </sheetData>
      <sheetData sheetId="7" refreshError="1"/>
      <sheetData sheetId="8">
        <row r="12">
          <cell r="K12">
            <v>1456.6</v>
          </cell>
        </row>
      </sheetData>
      <sheetData sheetId="9" refreshError="1"/>
      <sheetData sheetId="10">
        <row r="12">
          <cell r="K12">
            <v>10162.19</v>
          </cell>
        </row>
      </sheetData>
      <sheetData sheetId="11">
        <row r="12">
          <cell r="K12">
            <v>5295.5</v>
          </cell>
        </row>
      </sheetData>
      <sheetData sheetId="12">
        <row r="12">
          <cell r="K12">
            <v>49195.53</v>
          </cell>
        </row>
      </sheetData>
      <sheetData sheetId="13" refreshError="1"/>
      <sheetData sheetId="14">
        <row r="12">
          <cell r="K12">
            <v>8807.5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4</v>
          </cell>
        </row>
      </sheetData>
      <sheetData sheetId="17">
        <row r="12">
          <cell r="K12">
            <v>1170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7313.9</v>
          </cell>
        </row>
      </sheetData>
      <sheetData sheetId="20">
        <row r="12">
          <cell r="K12">
            <v>30762.1</v>
          </cell>
        </row>
      </sheetData>
      <sheetData sheetId="21">
        <row r="12">
          <cell r="K12">
            <v>63315.343000000008</v>
          </cell>
        </row>
      </sheetData>
      <sheetData sheetId="22" refreshError="1"/>
      <sheetData sheetId="23">
        <row r="12">
          <cell r="K12">
            <v>23110.300000000003</v>
          </cell>
        </row>
      </sheetData>
      <sheetData sheetId="24">
        <row r="12">
          <cell r="K12">
            <v>28007.599999999999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6"/>
  <sheetViews>
    <sheetView tabSelected="1" workbookViewId="0">
      <selection activeCell="L27" sqref="L27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7" width="18" customWidth="1"/>
    <col min="8" max="8" width="18.85546875" customWidth="1"/>
    <col min="9" max="9" width="17.85546875" customWidth="1"/>
    <col min="10" max="10" width="17.7109375" customWidth="1"/>
    <col min="11" max="11" width="16.7109375" bestFit="1" customWidth="1"/>
  </cols>
  <sheetData>
    <row r="2" spans="4:11" x14ac:dyDescent="0.25">
      <c r="D2" s="5" t="s">
        <v>25</v>
      </c>
      <c r="E2" s="5"/>
      <c r="F2" s="5"/>
      <c r="G2" s="5"/>
    </row>
    <row r="4" spans="4:11" ht="26.25" customHeight="1" x14ac:dyDescent="0.25">
      <c r="D4" s="14" t="s">
        <v>0</v>
      </c>
      <c r="E4" s="10" t="s">
        <v>21</v>
      </c>
      <c r="F4" s="10" t="s">
        <v>22</v>
      </c>
      <c r="G4" s="16" t="s">
        <v>23</v>
      </c>
      <c r="H4" s="14" t="s">
        <v>24</v>
      </c>
      <c r="I4" s="14" t="s">
        <v>26</v>
      </c>
      <c r="J4" s="14" t="s">
        <v>27</v>
      </c>
      <c r="K4" s="14" t="s">
        <v>28</v>
      </c>
    </row>
    <row r="5" spans="4:11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J5" s="6">
        <f>'[5]Annurca - Renetta'!$K$10</f>
        <v>0</v>
      </c>
      <c r="K5" s="6">
        <v>0</v>
      </c>
    </row>
    <row r="6" spans="4:11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J6" s="6">
        <f>'[5]Braeburn con vendite'!$K$12</f>
        <v>41096.800000000003</v>
      </c>
      <c r="K6" s="6">
        <f>'[6]Braeburn con vendite'!$K$12</f>
        <v>30762.1</v>
      </c>
    </row>
    <row r="7" spans="4:11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J7" s="6">
        <f>'[5]Cripps Pink'!$K$12</f>
        <v>39035.599999999999</v>
      </c>
      <c r="K7" s="6">
        <f>'[6]Cripps Pink'!$K$12</f>
        <v>23110.300000000003</v>
      </c>
    </row>
    <row r="8" spans="4:11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I8" s="6">
        <f>[4]Elstar!$K$12</f>
        <v>2</v>
      </c>
      <c r="J8" s="6">
        <f>[5]Elstar!$K$12</f>
        <v>2</v>
      </c>
      <c r="K8" s="6">
        <f>[6]Elstar!$K$12</f>
        <v>2</v>
      </c>
    </row>
    <row r="9" spans="4:11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J9" s="6">
        <f>[5]Fuji!$K$12</f>
        <v>87474.613000000012</v>
      </c>
      <c r="K9" s="6">
        <f>[6]Fuji!$K$12</f>
        <v>63315.343000000008</v>
      </c>
    </row>
    <row r="10" spans="4:11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J10" s="6">
        <f>'[5]Gala - Royal Gala'!$K$12</f>
        <v>15271.122000000001</v>
      </c>
      <c r="K10" s="6">
        <f>'[6]Gala - Royal Gala'!$K$12</f>
        <v>1456.6</v>
      </c>
    </row>
    <row r="11" spans="4:11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J11" s="6">
        <f>[5]Gloster!$K$12</f>
        <v>7</v>
      </c>
      <c r="K11" s="6">
        <f>[6]Gloster!$K$12</f>
        <v>4</v>
      </c>
    </row>
    <row r="12" spans="4:11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J12" s="6">
        <f>'[5]Golden Delicious'!$K$12</f>
        <v>481663.924</v>
      </c>
      <c r="K12" s="6">
        <f>'[6]Golden Delicious'!$K$12</f>
        <v>389812.28900000005</v>
      </c>
    </row>
    <row r="13" spans="4:11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J13" s="6">
        <f>'[5]Granny Smith'!$K$12</f>
        <v>65226.170000000006</v>
      </c>
      <c r="K13" s="6">
        <f>'[6]Granny Smith'!$K$12</f>
        <v>49195.53</v>
      </c>
    </row>
    <row r="14" spans="4:11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J14" s="6">
        <f>[5]Idared!$K$12</f>
        <v>1359.3</v>
      </c>
      <c r="K14" s="6">
        <f>[6]Idared!$K$12</f>
        <v>1170</v>
      </c>
    </row>
    <row r="15" spans="4:11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J15" s="6">
        <f>[5]Jonagold!$K$12</f>
        <v>7546.7</v>
      </c>
      <c r="K15" s="6">
        <f>[6]Jonagold!$K$12</f>
        <v>7313.9</v>
      </c>
    </row>
    <row r="16" spans="4:11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J16" s="6">
        <f>[5]Jonathan!$K$12</f>
        <v>0</v>
      </c>
      <c r="K16" s="6">
        <f>[6]Jonathan!$K$12</f>
        <v>0</v>
      </c>
    </row>
    <row r="17" spans="4:11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J17" s="6">
        <f>[5]Morgenduft!$K$12</f>
        <v>13492.05</v>
      </c>
      <c r="K17" s="6">
        <f>[6]Morgenduft!$K$12</f>
        <v>10162.19</v>
      </c>
    </row>
    <row r="18" spans="4:11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J18" s="6">
        <f>'[5]Red Delicious'!$K$12</f>
        <v>90596.74</v>
      </c>
      <c r="K18" s="6">
        <f>'[6]Red Delicious'!$K$12</f>
        <v>62788.66</v>
      </c>
    </row>
    <row r="19" spans="4:11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J19" s="6">
        <f>'[5]Annurca - Renetta'!$K$12</f>
        <v>11028.9</v>
      </c>
      <c r="K19" s="6">
        <f>'[6]Annurca - Renetta'!$K$12</f>
        <v>8807.5</v>
      </c>
    </row>
    <row r="20" spans="4:11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J20" s="6">
        <f>'[5]Stayman Winesap'!$K$12</f>
        <v>6027.4</v>
      </c>
      <c r="K20" s="6">
        <f>'[6]Stayman Winesap'!$K$12</f>
        <v>5295.5</v>
      </c>
    </row>
    <row r="21" spans="4:11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J21" s="6">
        <f>[5]Altre!$K$12</f>
        <v>37638.1</v>
      </c>
      <c r="K21" s="6">
        <f>[6]Altre!$K$12</f>
        <v>28007.599999999999</v>
      </c>
    </row>
    <row r="22" spans="4:11" x14ac:dyDescent="0.25">
      <c r="D22" s="4" t="s">
        <v>19</v>
      </c>
      <c r="E22" s="8">
        <f t="shared" ref="E22:K22" si="0">SUM(E5:E21)</f>
        <v>2009146.4130000002</v>
      </c>
      <c r="F22" s="8">
        <f t="shared" si="0"/>
        <v>2279808.1350000012</v>
      </c>
      <c r="G22" s="8">
        <f t="shared" si="0"/>
        <v>1494682.91</v>
      </c>
      <c r="H22" s="8">
        <f t="shared" si="0"/>
        <v>1313930.4999999998</v>
      </c>
      <c r="I22" s="8">
        <f t="shared" si="0"/>
        <v>1121493.0589999999</v>
      </c>
      <c r="J22" s="8">
        <f t="shared" si="0"/>
        <v>897466.41900000011</v>
      </c>
      <c r="K22" s="8">
        <f t="shared" si="0"/>
        <v>681203.5120000001</v>
      </c>
    </row>
    <row r="24" spans="4:11" ht="15.75" x14ac:dyDescent="0.25">
      <c r="D24" s="5"/>
      <c r="E24" s="15"/>
      <c r="F24" s="9" t="s">
        <v>20</v>
      </c>
      <c r="G24" s="11">
        <f>G26-G22</f>
        <v>2845.2000000001863</v>
      </c>
      <c r="H24" s="17">
        <f>H26-H22</f>
        <v>2203.3000000000466</v>
      </c>
      <c r="I24" s="21">
        <f>I26-I22</f>
        <v>1564.4000000001397</v>
      </c>
      <c r="J24" s="21">
        <f>J26-J22</f>
        <v>1659.0999999999767</v>
      </c>
      <c r="K24" s="23">
        <v>1331</v>
      </c>
    </row>
    <row r="25" spans="4:11" x14ac:dyDescent="0.25">
      <c r="D25" s="5"/>
      <c r="E25" s="5"/>
      <c r="F25" s="5"/>
      <c r="G25" s="12"/>
      <c r="H25" s="18"/>
      <c r="I25" s="22"/>
      <c r="J25" s="22"/>
      <c r="K25" s="19"/>
    </row>
    <row r="26" spans="4:11" x14ac:dyDescent="0.25">
      <c r="D26" s="5"/>
      <c r="E26" s="9"/>
      <c r="F26" s="9" t="s">
        <v>18</v>
      </c>
      <c r="G26" s="13">
        <f>'[2]TOTALE GENERALE'!$K$12</f>
        <v>1497528.11</v>
      </c>
      <c r="H26" s="20">
        <f>'[3]TOTALE GENERALE'!$K$12</f>
        <v>1316133.7999999998</v>
      </c>
      <c r="I26" s="20">
        <f>'[4]TOTALE GENERALE'!$K$12</f>
        <v>1123057.459</v>
      </c>
      <c r="J26" s="20">
        <f>'[5]TOTALE GENERALE'!$K$12</f>
        <v>899125.51900000009</v>
      </c>
      <c r="K26" s="24">
        <f>K22+K24</f>
        <v>682534.5120000001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2016-04-11T08:00:13Z</dcterms:modified>
</cp:coreProperties>
</file>